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40" windowHeight="8700" activeTab="0"/>
  </bookViews>
  <sheets>
    <sheet name="BCtai chinh" sheetId="1" r:id="rId1"/>
    <sheet name="KQHD SXKD" sheetId="2" r:id="rId2"/>
    <sheet name="00000000" sheetId="3" state="veryHidden" r:id="rId3"/>
  </sheets>
  <externalReferences>
    <externalReference r:id="rId6"/>
  </externalReferences>
  <definedNames>
    <definedName name="_Fill" hidden="1">#REF!</definedName>
    <definedName name="cv">'[1]gvl'!$N$17</definedName>
    <definedName name="dd1x2">'[1]gvl'!$N$9</definedName>
    <definedName name="F">#REF!</definedName>
    <definedName name="Fi">#REF!</definedName>
    <definedName name="fs">#REF!</definedName>
    <definedName name="nuoc">'[1]gvl'!$N$38</definedName>
    <definedName name="t">#REF!</definedName>
    <definedName name="ts">#REF!</definedName>
    <definedName name="tsI">#REF!</definedName>
    <definedName name="V.1">#REF!</definedName>
    <definedName name="V.10">#REF!</definedName>
    <definedName name="V.11">#REF!</definedName>
    <definedName name="V.12">#REF!</definedName>
    <definedName name="V.13">#REF!</definedName>
    <definedName name="V.14">#REF!</definedName>
    <definedName name="V.15">#REF!</definedName>
    <definedName name="V.16">#REF!</definedName>
    <definedName name="V.17">#REF!</definedName>
    <definedName name="V.18">#REF!</definedName>
    <definedName name="V.2">#REF!</definedName>
    <definedName name="V.3">#REF!</definedName>
    <definedName name="V.4">#REF!</definedName>
    <definedName name="V.5">#REF!</definedName>
    <definedName name="V.6">#REF!</definedName>
    <definedName name="V.7">#REF!</definedName>
    <definedName name="V.8">#REF!</definedName>
    <definedName name="V.9">#REF!</definedName>
    <definedName name="Vu">#REF!</definedName>
    <definedName name="xm">'[1]gvl'!$N$16</definedName>
  </definedNames>
  <calcPr fullCalcOnLoad="1"/>
</workbook>
</file>

<file path=xl/sharedStrings.xml><?xml version="1.0" encoding="utf-8"?>
<sst xmlns="http://schemas.openxmlformats.org/spreadsheetml/2006/main" count="79" uniqueCount="77">
  <si>
    <t>MÉu CBTT-03</t>
  </si>
  <si>
    <t>I.A. b¶ng c©n ®èi kÕ to¸n</t>
  </si>
  <si>
    <t>STT</t>
  </si>
  <si>
    <t>Néi dung</t>
  </si>
  <si>
    <t>I</t>
  </si>
  <si>
    <t>C¸c kho¶n ®Çu t­ tµi chÝnh ng¾n h¹n</t>
  </si>
  <si>
    <t>Hµng tån kho</t>
  </si>
  <si>
    <t>II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</si>
  <si>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</si>
  <si>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</si>
  <si>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</si>
  <si>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</si>
  <si>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</si>
  <si>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</si>
  <si>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</si>
  <si>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 xml:space="preserve"> - Cæ phiÕu quü</t>
  </si>
  <si>
    <t xml:space="preserve"> - C¸c quü</t>
  </si>
  <si>
    <t>VI</t>
  </si>
  <si>
    <t>II- A. KÕt qu¶ ho¹t ®éng s¶n xuÊt kinh doanh</t>
  </si>
  <si>
    <t>chØ tiªu</t>
  </si>
  <si>
    <t>kú b¸o c¸o</t>
  </si>
  <si>
    <t>Luü kÕ</t>
  </si>
  <si>
    <t>C¸c kho¶n gi¶m trõ</t>
  </si>
  <si>
    <t>Gi¸ vèn hµng b¸n</t>
  </si>
  <si>
    <t>Chi phÝ b¸n hµng</t>
  </si>
  <si>
    <t>Chi phÝ qu¶n lý doanh nghiÖp</t>
  </si>
  <si>
    <t>Chi phÝ kh¸c</t>
  </si>
  <si>
    <t>Lîi nhuËn kh¸c</t>
  </si>
  <si>
    <t>Cæ tøc trªn mçi cæ phiÕu</t>
  </si>
  <si>
    <t>Lîi nhuËn gép vÒ b¸n hµng vµ cung cÊp dÞch vô</t>
  </si>
  <si>
    <t>TiÒn vµ c¸c kho¶n t­¬ng ®­¬ng tiÒn</t>
  </si>
  <si>
    <t>C¸c kho¶n ph¶i thu ng¾n h¹n</t>
  </si>
  <si>
    <t>Tµi s¶n ng¾n h¹n kh¸c</t>
  </si>
  <si>
    <t>Tµi s¶n  dµi h¹n</t>
  </si>
  <si>
    <t>C¸c kho¶n ph¶i thu dµi h¹n</t>
  </si>
  <si>
    <t>Tµi s¶n cè ®Þnh</t>
  </si>
  <si>
    <t xml:space="preserve"> - Tµi s¶n cè ®Þnh  h÷u h×nh</t>
  </si>
  <si>
    <t xml:space="preserve"> - Tµi s¶n cè ®Þnh  v« h×nh</t>
  </si>
  <si>
    <t xml:space="preserve"> - Tµi s¶n cè ®Þnh thuª tµi chÝnh</t>
  </si>
  <si>
    <t xml:space="preserve"> - Chi phÝ x©y dùng c¬ b¶n dë dang</t>
  </si>
  <si>
    <t>BÊt ®éng s¶n ®Çu t­</t>
  </si>
  <si>
    <t>Tµi s¶n ng¾n h¹n</t>
  </si>
  <si>
    <t>Vèn chñ së h÷u</t>
  </si>
  <si>
    <t xml:space="preserve"> - Vèn ®Çu t­ cña chñ së h÷u</t>
  </si>
  <si>
    <t xml:space="preserve"> - Vèn kh¸c cña chñ së h÷u</t>
  </si>
  <si>
    <t xml:space="preserve"> - Chªnh lÖch ®¸nh gi¸ l¹i tµi s¶n</t>
  </si>
  <si>
    <t xml:space="preserve"> - Lîi nhuËn sau thuÕ ch­a ph©n phèi</t>
  </si>
  <si>
    <t xml:space="preserve"> - Nguån vèn ®Çu t­ XDCB</t>
  </si>
  <si>
    <t xml:space="preserve"> - Quü khen th­ëng phóc lîi</t>
  </si>
  <si>
    <t>Nguån kinh phÝ vµ quü kh¸c</t>
  </si>
  <si>
    <t xml:space="preserve"> - Nguån kinh phÝ</t>
  </si>
  <si>
    <t xml:space="preserve"> - Nguån kinh phÝ ®· h×nh thµnh TSC§</t>
  </si>
  <si>
    <t>Tæng céng nguån vèn</t>
  </si>
  <si>
    <t>Doanh thu ho¹t ®éng  tµi chÝnh</t>
  </si>
  <si>
    <t>Chi phÝ  tµi chÝnh</t>
  </si>
  <si>
    <t>Thu nhËp kh¸c</t>
  </si>
  <si>
    <t>Tæng lîi nhuËn kÕ to¸n tr­íc thuÕ</t>
  </si>
  <si>
    <t>Lîi nhuËn sau thuÕ thu nhËp doanh nghiÖp</t>
  </si>
  <si>
    <t>L·i c¬ b¶n trªn cæ phiÕu</t>
  </si>
  <si>
    <t>C¸c kho¶n ®Çu t­ tµi chÝnh dµi h¹n</t>
  </si>
  <si>
    <t>Tµi s¶n dµi h¹n kh¸c</t>
  </si>
  <si>
    <t xml:space="preserve"> - Chªnh lÖch tû gi¸ hèi ®o¸i</t>
  </si>
  <si>
    <t>Lîi nhuËn thuÇn tõ ho¹t ®éng kinh doanh</t>
  </si>
  <si>
    <t xml:space="preserve"> - ThÆng d­ vèn cæ phÇn</t>
  </si>
  <si>
    <t xml:space="preserve">      ( Ban hµnh kÌm theo th«ng t­ sè 38/2007/TT-BTC ngµy 18/4/2007 cña Bé tr­ëng </t>
  </si>
  <si>
    <t>Bé Tµi chÝnh h­íng dÉn vÒ viÖc C«ng bè th«ng tin trªn thÞ tr­êng Chøng kho¸n)</t>
  </si>
  <si>
    <t>Doanh thu b¸n hµng vµ cung cÊp dÞch vô</t>
  </si>
  <si>
    <t>Doanh thu thuÇn vÒ b¸n hµng vµ cung cÊp dÞch vô</t>
  </si>
  <si>
    <t>Sè d­ cuèi kú</t>
  </si>
  <si>
    <t>sè d­ ®Çu kú</t>
  </si>
  <si>
    <t>ThuÕ thu nhËp doanh nghiÖp ( 25%)</t>
  </si>
  <si>
    <t xml:space="preserve">                                                                                  Yªn B¸i, ngµy 09 th¸ng  10 n¨m 2008</t>
  </si>
  <si>
    <t xml:space="preserve"> ng­êi lËp biÓu                                   c«ng ty cæ phÇn hapaco yªn s¬n</t>
  </si>
  <si>
    <t xml:space="preserve">                  Bïi ThÞ MÕn</t>
  </si>
  <si>
    <r>
      <t>C«ng ty Cæ phÇn hapaco Yªn s¬n</t>
    </r>
    <r>
      <rPr>
        <sz val="12"/>
        <rFont val=".VnTimeH"/>
        <family val="2"/>
      </rPr>
      <t xml:space="preserve">                        </t>
    </r>
    <r>
      <rPr>
        <b/>
        <sz val="12"/>
        <rFont val=".VnTimeH"/>
        <family val="2"/>
      </rPr>
      <t>b¸o c¸o tµi chÝnh tãm t¾t</t>
    </r>
  </si>
  <si>
    <r>
      <t xml:space="preserve">                   </t>
    </r>
    <r>
      <rPr>
        <b/>
        <u val="single"/>
        <sz val="11"/>
        <rFont val=".VnTimeH"/>
        <family val="2"/>
      </rPr>
      <t>(YEN SON CO)</t>
    </r>
    <r>
      <rPr>
        <b/>
        <sz val="12"/>
        <rFont val=".VnTimeH"/>
        <family val="2"/>
      </rPr>
      <t xml:space="preserve">                                                                Qói III n¨m 2008</t>
    </r>
  </si>
  <si>
    <r>
      <t xml:space="preserve">                  S</t>
    </r>
    <r>
      <rPr>
        <sz val="13"/>
        <rFont val=".VnTime"/>
        <family val="2"/>
      </rPr>
      <t>è</t>
    </r>
    <r>
      <rPr>
        <sz val="13"/>
        <rFont val=".VnTimeH"/>
        <family val="2"/>
      </rPr>
      <t>:........./BC-YS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</si>
</sst>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.0"/>
    <numFmt numFmtId="181" formatCode="#,##0;[Red]#,##0"/>
    <numFmt numFmtId="182" formatCode="0.00;[Red]0.00"/>
    <numFmt numFmtId="183" formatCode="0;[Red]0"/>
    <numFmt numFmtId="184" formatCode="mmm\-yyyy"/>
    <numFmt numFmtId="185" formatCode="&quot;®ång&quot;#,##0_);\(&quot;®ång&quot;#,##0\)"/>
    <numFmt numFmtId="186" formatCode="&quot;®ång&quot;#,##0_);[Red]\(&quot;®ång&quot;#,##0\)"/>
    <numFmt numFmtId="187" formatCode="&quot;®ång&quot;#,##0.00_);\(&quot;®ång&quot;#,##0.00\)"/>
    <numFmt numFmtId="188" formatCode="&quot;®ång&quot;#,##0.00_);[Red]\(&quot;®ång&quot;#,##0.00\)"/>
    <numFmt numFmtId="189" formatCode="_(&quot;®ång&quot;* #,##0_);_(&quot;®ång&quot;* \(#,##0\);_(&quot;®ång&quot;* &quot;-&quot;_);_(@_)"/>
    <numFmt numFmtId="190" formatCode="_(&quot;®ång&quot;* #,##0.00_);_(&quot;®ång&quot;* \(#,##0.00\);_(&quot;®ång&quot;* &quot;-&quot;??_);_(@_)"/>
    <numFmt numFmtId="191" formatCode="&quot;\&quot;#,##0;[Red]&quot;\&quot;\-#,##0"/>
    <numFmt numFmtId="192" formatCode="&quot;\&quot;#,##0.00;[Red]&quot;\&quot;\-#,##0.00"/>
    <numFmt numFmtId="193" formatCode="\$#,##0\ ;\(\$#,##0\)"/>
    <numFmt numFmtId="194" formatCode="&quot;\&quot;#,##0;[Red]&quot;\&quot;&quot;\&quot;\-#,##0"/>
    <numFmt numFmtId="195" formatCode="&quot;\&quot;#,##0.00;[Red]&quot;\&quot;&quot;\&quot;&quot;\&quot;&quot;\&quot;&quot;\&quot;&quot;\&quot;\-#,##0.00"/>
    <numFmt numFmtId="196" formatCode="00000"/>
    <numFmt numFmtId="197" formatCode="m/dd/yyyy"/>
    <numFmt numFmtId="198" formatCode="[$-409]dddd\,\ mmmm\ dd\,\ yyyy"/>
  </numFmts>
  <fonts count="23">
    <font>
      <sz val="12"/>
      <name val=".VnTime"/>
      <family val="0"/>
    </font>
    <font>
      <sz val="12"/>
      <name val=".VnTimeH"/>
      <family val="2"/>
    </font>
    <font>
      <b/>
      <sz val="12"/>
      <name val=".VnTimeH"/>
      <family val="2"/>
    </font>
    <font>
      <b/>
      <sz val="11"/>
      <name val=".VnTimeH"/>
      <family val="2"/>
    </font>
    <font>
      <b/>
      <sz val="10"/>
      <name val=".VnTimeH"/>
      <family val="2"/>
    </font>
    <font>
      <b/>
      <sz val="12"/>
      <name val=".VnTime"/>
      <family val="2"/>
    </font>
    <font>
      <b/>
      <sz val="11"/>
      <name val=".VnTime"/>
      <family val="2"/>
    </font>
    <font>
      <sz val="10"/>
      <name val="Arial"/>
      <family val="2"/>
    </font>
    <font>
      <u val="single"/>
      <sz val="12"/>
      <color indexed="36"/>
      <name val=".VnTime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3"/>
      <name val=".VnTimeH"/>
      <family val="2"/>
    </font>
    <font>
      <sz val="13"/>
      <name val=".VnTime"/>
      <family val="2"/>
    </font>
    <font>
      <b/>
      <u val="single"/>
      <sz val="11"/>
      <name val=".VnTimeH"/>
      <family val="2"/>
    </font>
    <font>
      <b/>
      <sz val="13"/>
      <name val=".VnTime"/>
      <family val="2"/>
    </font>
    <font>
      <sz val="11"/>
      <name val=".VnTime"/>
      <family val="2"/>
    </font>
    <font>
      <i/>
      <sz val="11"/>
      <name val=".VnTime"/>
      <family val="2"/>
    </font>
    <font>
      <i/>
      <sz val="13"/>
      <name val=".VnTim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1" applyNumberFormat="0" applyFont="0" applyFill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3" fillId="0" borderId="0">
      <alignment/>
      <protection/>
    </xf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2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15" fillId="0" borderId="0">
      <alignment/>
      <protection/>
    </xf>
    <xf numFmtId="0" fontId="7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0" fontId="5" fillId="0" borderId="5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0" xfId="40">
      <alignment/>
      <protection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left"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HOBONG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표준_kc-elec system check lis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hang\Sonla\DTOAN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F17" sqref="F17"/>
    </sheetView>
  </sheetViews>
  <sheetFormatPr defaultColWidth="8.796875" defaultRowHeight="15"/>
  <cols>
    <col min="1" max="1" width="4.8984375" style="0" customWidth="1"/>
    <col min="2" max="2" width="45.19921875" style="0" customWidth="1"/>
    <col min="3" max="3" width="19.09765625" style="0" customWidth="1"/>
    <col min="4" max="4" width="19.3984375" style="0" customWidth="1"/>
  </cols>
  <sheetData>
    <row r="1" spans="1:4" ht="16.5">
      <c r="A1" s="33" t="s">
        <v>0</v>
      </c>
      <c r="D1" s="9"/>
    </row>
    <row r="2" spans="1:4" ht="15.75">
      <c r="A2" s="38" t="s">
        <v>64</v>
      </c>
      <c r="B2" s="38"/>
      <c r="C2" s="38"/>
      <c r="D2" s="38"/>
    </row>
    <row r="3" spans="1:4" ht="15.75">
      <c r="A3" s="38" t="s">
        <v>65</v>
      </c>
      <c r="B3" s="38"/>
      <c r="C3" s="38"/>
      <c r="D3" s="38"/>
    </row>
    <row r="4" spans="1:4" ht="15">
      <c r="A4" s="36"/>
      <c r="B4" s="36"/>
      <c r="C4" s="36"/>
      <c r="D4" s="36"/>
    </row>
    <row r="5" ht="19.5" customHeight="1">
      <c r="A5" s="3" t="s">
        <v>74</v>
      </c>
    </row>
    <row r="6" spans="1:4" ht="19.5" customHeight="1">
      <c r="A6" s="39" t="s">
        <v>75</v>
      </c>
      <c r="B6" s="39"/>
      <c r="C6" s="39"/>
      <c r="D6" s="39"/>
    </row>
    <row r="7" spans="1:4" ht="21.75" customHeight="1">
      <c r="A7" s="40" t="s">
        <v>76</v>
      </c>
      <c r="B7" s="40"/>
      <c r="C7" s="17"/>
      <c r="D7" s="17"/>
    </row>
    <row r="8" ht="3.75" customHeight="1"/>
    <row r="9" spans="1:2" ht="23.25" customHeight="1">
      <c r="A9" s="3" t="s">
        <v>1</v>
      </c>
      <c r="B9" s="6"/>
    </row>
    <row r="10" ht="9.75" customHeight="1"/>
    <row r="11" spans="1:4" ht="21.75" customHeight="1">
      <c r="A11" s="19" t="s">
        <v>2</v>
      </c>
      <c r="B11" s="19" t="s">
        <v>3</v>
      </c>
      <c r="C11" s="19" t="s">
        <v>69</v>
      </c>
      <c r="D11" s="19" t="s">
        <v>68</v>
      </c>
    </row>
    <row r="12" spans="1:4" s="3" customFormat="1" ht="18" customHeight="1">
      <c r="A12" s="22" t="s">
        <v>4</v>
      </c>
      <c r="B12" s="16" t="s">
        <v>41</v>
      </c>
      <c r="C12" s="23">
        <f>SUM(C13:C17)</f>
        <v>11822606665</v>
      </c>
      <c r="D12" s="23">
        <f>SUM(D13:D17)</f>
        <v>11452696468</v>
      </c>
    </row>
    <row r="13" spans="1:4" ht="18" customHeight="1">
      <c r="A13" s="24">
        <v>1</v>
      </c>
      <c r="B13" s="25" t="s">
        <v>30</v>
      </c>
      <c r="C13" s="26">
        <v>337249874</v>
      </c>
      <c r="D13" s="26">
        <v>1897865156</v>
      </c>
    </row>
    <row r="14" spans="1:4" ht="18" customHeight="1">
      <c r="A14" s="24">
        <v>2</v>
      </c>
      <c r="B14" s="25" t="s">
        <v>5</v>
      </c>
      <c r="C14" s="26">
        <v>0</v>
      </c>
      <c r="D14" s="26">
        <v>-35000000</v>
      </c>
    </row>
    <row r="15" spans="1:4" ht="18" customHeight="1">
      <c r="A15" s="24">
        <v>3</v>
      </c>
      <c r="B15" s="25" t="s">
        <v>31</v>
      </c>
      <c r="C15" s="26">
        <v>7526117333</v>
      </c>
      <c r="D15" s="26">
        <v>4584419763</v>
      </c>
    </row>
    <row r="16" spans="1:4" ht="18" customHeight="1">
      <c r="A16" s="24">
        <v>4</v>
      </c>
      <c r="B16" s="25" t="s">
        <v>6</v>
      </c>
      <c r="C16" s="26">
        <v>3463290249</v>
      </c>
      <c r="D16" s="26">
        <v>4568053284</v>
      </c>
    </row>
    <row r="17" spans="1:4" ht="18" customHeight="1">
      <c r="A17" s="24">
        <v>5</v>
      </c>
      <c r="B17" s="25" t="s">
        <v>32</v>
      </c>
      <c r="C17" s="26">
        <v>495949209</v>
      </c>
      <c r="D17" s="26">
        <v>437358265</v>
      </c>
    </row>
    <row r="18" spans="1:4" ht="18" customHeight="1">
      <c r="A18" s="31" t="s">
        <v>7</v>
      </c>
      <c r="B18" s="16" t="s">
        <v>33</v>
      </c>
      <c r="C18" s="11">
        <f>C19+C20+C26+C27</f>
        <v>14734705965</v>
      </c>
      <c r="D18" s="11">
        <f>D19+D20+D26+D27</f>
        <v>14386424825</v>
      </c>
    </row>
    <row r="19" spans="1:4" ht="18" customHeight="1">
      <c r="A19" s="24">
        <v>1</v>
      </c>
      <c r="B19" s="25" t="s">
        <v>34</v>
      </c>
      <c r="C19" s="26">
        <v>2013633698</v>
      </c>
      <c r="D19" s="26">
        <v>1876963644</v>
      </c>
    </row>
    <row r="20" spans="1:4" ht="18" customHeight="1">
      <c r="A20" s="24">
        <v>2</v>
      </c>
      <c r="B20" s="25" t="s">
        <v>35</v>
      </c>
      <c r="C20" s="26">
        <v>6694225397</v>
      </c>
      <c r="D20" s="26">
        <v>6466136821</v>
      </c>
    </row>
    <row r="21" spans="1:4" ht="18" customHeight="1">
      <c r="A21" s="24"/>
      <c r="B21" s="25" t="s">
        <v>36</v>
      </c>
      <c r="C21" s="26">
        <v>5252285085</v>
      </c>
      <c r="D21" s="26">
        <v>5088257396</v>
      </c>
    </row>
    <row r="22" spans="1:4" ht="18" customHeight="1">
      <c r="A22" s="24"/>
      <c r="B22" s="25" t="s">
        <v>37</v>
      </c>
      <c r="C22" s="26">
        <v>0</v>
      </c>
      <c r="D22" s="26">
        <v>0</v>
      </c>
    </row>
    <row r="23" spans="1:4" ht="18" customHeight="1">
      <c r="A23" s="24"/>
      <c r="B23" s="25" t="s">
        <v>38</v>
      </c>
      <c r="C23" s="26">
        <v>1331461530</v>
      </c>
      <c r="D23" s="26">
        <v>1267400643</v>
      </c>
    </row>
    <row r="24" spans="1:4" ht="18" customHeight="1">
      <c r="A24" s="24"/>
      <c r="B24" s="25" t="s">
        <v>39</v>
      </c>
      <c r="C24" s="26">
        <v>110478782</v>
      </c>
      <c r="D24" s="26">
        <v>110478782</v>
      </c>
    </row>
    <row r="25" spans="1:4" ht="18" customHeight="1">
      <c r="A25" s="24">
        <v>3</v>
      </c>
      <c r="B25" s="25" t="s">
        <v>40</v>
      </c>
      <c r="C25" s="26">
        <v>0</v>
      </c>
      <c r="D25" s="26">
        <v>0</v>
      </c>
    </row>
    <row r="26" spans="1:4" ht="18" customHeight="1">
      <c r="A26" s="24">
        <v>4</v>
      </c>
      <c r="B26" s="25" t="s">
        <v>59</v>
      </c>
      <c r="C26" s="26">
        <v>5850000000</v>
      </c>
      <c r="D26" s="26">
        <v>5850000000</v>
      </c>
    </row>
    <row r="27" spans="1:4" ht="18" customHeight="1">
      <c r="A27" s="24">
        <v>5</v>
      </c>
      <c r="B27" s="25" t="s">
        <v>60</v>
      </c>
      <c r="C27" s="26">
        <v>176846870</v>
      </c>
      <c r="D27" s="26">
        <v>193324360</v>
      </c>
    </row>
    <row r="28" spans="1:4" ht="21.75" customHeight="1">
      <c r="A28" s="19" t="s">
        <v>8</v>
      </c>
      <c r="B28" s="20" t="s">
        <v>9</v>
      </c>
      <c r="C28" s="21">
        <f>C12+C18</f>
        <v>26557312630</v>
      </c>
      <c r="D28" s="21">
        <f>D12+D18</f>
        <v>25839121293</v>
      </c>
    </row>
    <row r="29" spans="1:4" ht="18" customHeight="1">
      <c r="A29" s="31" t="s">
        <v>10</v>
      </c>
      <c r="B29" s="16" t="s">
        <v>11</v>
      </c>
      <c r="C29" s="12">
        <f>SUM(C30:C31)</f>
        <v>10746440862</v>
      </c>
      <c r="D29" s="12">
        <f>SUM(D30:D31)</f>
        <v>8935316144</v>
      </c>
    </row>
    <row r="30" spans="1:4" ht="18" customHeight="1">
      <c r="A30" s="24">
        <v>1</v>
      </c>
      <c r="B30" s="25" t="s">
        <v>12</v>
      </c>
      <c r="C30" s="29">
        <v>8190461122</v>
      </c>
      <c r="D30" s="29">
        <v>6353594599</v>
      </c>
    </row>
    <row r="31" spans="1:4" ht="18" customHeight="1">
      <c r="A31" s="24">
        <v>2</v>
      </c>
      <c r="B31" s="25" t="s">
        <v>13</v>
      </c>
      <c r="C31" s="29">
        <v>2555979740</v>
      </c>
      <c r="D31" s="29">
        <v>2581721545</v>
      </c>
    </row>
    <row r="32" spans="1:4" ht="18" customHeight="1">
      <c r="A32" s="30" t="s">
        <v>14</v>
      </c>
      <c r="B32" s="34" t="s">
        <v>42</v>
      </c>
      <c r="C32" s="13">
        <f>C33+C43</f>
        <v>15810871768</v>
      </c>
      <c r="D32" s="13">
        <f>D33+D43</f>
        <v>16903805149</v>
      </c>
    </row>
    <row r="33" spans="1:4" ht="18" customHeight="1">
      <c r="A33" s="27">
        <v>1</v>
      </c>
      <c r="B33" s="28" t="s">
        <v>42</v>
      </c>
      <c r="C33" s="29">
        <v>15388863384</v>
      </c>
      <c r="D33" s="29">
        <v>16518796765</v>
      </c>
    </row>
    <row r="34" spans="1:4" ht="18" customHeight="1">
      <c r="A34" s="27"/>
      <c r="B34" s="28" t="s">
        <v>43</v>
      </c>
      <c r="C34" s="29">
        <v>7300000000</v>
      </c>
      <c r="D34" s="29">
        <v>7300000000</v>
      </c>
    </row>
    <row r="35" spans="1:4" ht="18" customHeight="1">
      <c r="A35" s="27"/>
      <c r="B35" s="28" t="s">
        <v>63</v>
      </c>
      <c r="C35" s="29"/>
      <c r="D35" s="29">
        <v>0</v>
      </c>
    </row>
    <row r="36" spans="1:4" ht="18" customHeight="1">
      <c r="A36" s="27"/>
      <c r="B36" s="28" t="s">
        <v>44</v>
      </c>
      <c r="C36" s="29">
        <v>0</v>
      </c>
      <c r="D36" s="29">
        <v>0</v>
      </c>
    </row>
    <row r="37" spans="1:4" ht="18" customHeight="1">
      <c r="A37" s="27"/>
      <c r="B37" s="28" t="s">
        <v>15</v>
      </c>
      <c r="C37" s="29">
        <v>-106340000</v>
      </c>
      <c r="D37" s="29">
        <v>-106340000</v>
      </c>
    </row>
    <row r="38" spans="1:4" ht="18" customHeight="1">
      <c r="A38" s="27"/>
      <c r="B38" s="28" t="s">
        <v>45</v>
      </c>
      <c r="C38" s="29"/>
      <c r="D38" s="29"/>
    </row>
    <row r="39" spans="1:4" ht="18" customHeight="1">
      <c r="A39" s="27"/>
      <c r="B39" s="28" t="s">
        <v>61</v>
      </c>
      <c r="C39" s="29"/>
      <c r="D39" s="29"/>
    </row>
    <row r="40" spans="1:4" ht="18" customHeight="1">
      <c r="A40" s="27"/>
      <c r="B40" s="28" t="s">
        <v>16</v>
      </c>
      <c r="C40" s="29">
        <v>4520769804</v>
      </c>
      <c r="D40" s="29">
        <v>4520769804</v>
      </c>
    </row>
    <row r="41" spans="1:4" ht="18" customHeight="1">
      <c r="A41" s="27"/>
      <c r="B41" s="28" t="s">
        <v>46</v>
      </c>
      <c r="C41" s="29">
        <v>3674433580</v>
      </c>
      <c r="D41" s="29">
        <v>4804366961</v>
      </c>
    </row>
    <row r="42" spans="1:4" ht="18" customHeight="1">
      <c r="A42" s="27"/>
      <c r="B42" s="28" t="s">
        <v>47</v>
      </c>
      <c r="C42" s="29">
        <v>0</v>
      </c>
      <c r="D42" s="29">
        <v>0</v>
      </c>
    </row>
    <row r="43" spans="1:4" ht="18" customHeight="1">
      <c r="A43" s="27">
        <v>2</v>
      </c>
      <c r="B43" s="28" t="s">
        <v>49</v>
      </c>
      <c r="C43" s="29">
        <f>SUM(C44:C46)</f>
        <v>422008384</v>
      </c>
      <c r="D43" s="29">
        <f>SUM(D44:D46)</f>
        <v>385008384</v>
      </c>
    </row>
    <row r="44" spans="1:4" ht="18" customHeight="1">
      <c r="A44" s="27"/>
      <c r="B44" s="28" t="s">
        <v>48</v>
      </c>
      <c r="C44" s="29">
        <v>422008384</v>
      </c>
      <c r="D44" s="29">
        <v>385008384</v>
      </c>
    </row>
    <row r="45" spans="1:4" ht="18" customHeight="1">
      <c r="A45" s="27"/>
      <c r="B45" s="28" t="s">
        <v>50</v>
      </c>
      <c r="C45" s="29">
        <v>0</v>
      </c>
      <c r="D45" s="29">
        <v>0</v>
      </c>
    </row>
    <row r="46" spans="1:4" ht="18" customHeight="1">
      <c r="A46" s="27"/>
      <c r="B46" s="28" t="s">
        <v>51</v>
      </c>
      <c r="C46" s="29">
        <v>0</v>
      </c>
      <c r="D46" s="29">
        <v>0</v>
      </c>
    </row>
    <row r="47" spans="1:4" ht="19.5" customHeight="1">
      <c r="A47" s="32" t="s">
        <v>17</v>
      </c>
      <c r="B47" s="20" t="s">
        <v>52</v>
      </c>
      <c r="C47" s="21">
        <f>C29+C32</f>
        <v>26557312630</v>
      </c>
      <c r="D47" s="21">
        <f>D29+D32</f>
        <v>25839121293</v>
      </c>
    </row>
  </sheetData>
  <mergeCells count="4">
    <mergeCell ref="A3:D3"/>
    <mergeCell ref="A2:D2"/>
    <mergeCell ref="A6:D6"/>
    <mergeCell ref="A7:B7"/>
  </mergeCells>
  <printOptions/>
  <pageMargins left="0.47" right="0.28" top="0.34" bottom="0.31" header="0.23" footer="0.2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B27" sqref="B27"/>
    </sheetView>
  </sheetViews>
  <sheetFormatPr defaultColWidth="8.796875" defaultRowHeight="15"/>
  <cols>
    <col min="1" max="1" width="4.59765625" style="0" customWidth="1"/>
    <col min="2" max="2" width="48.09765625" style="0" customWidth="1"/>
    <col min="3" max="3" width="17.5" style="0" customWidth="1"/>
    <col min="4" max="4" width="16.3984375" style="0" customWidth="1"/>
    <col min="6" max="6" width="16.3984375" style="0" customWidth="1"/>
    <col min="8" max="8" width="12.19921875" style="0" customWidth="1"/>
  </cols>
  <sheetData>
    <row r="1" spans="1:4" ht="24.75" customHeight="1">
      <c r="A1" s="43" t="s">
        <v>18</v>
      </c>
      <c r="B1" s="43"/>
      <c r="C1" s="43"/>
      <c r="D1" s="43"/>
    </row>
    <row r="3" spans="1:4" ht="22.5" customHeight="1">
      <c r="A3" s="4" t="s">
        <v>2</v>
      </c>
      <c r="B3" s="4" t="s">
        <v>19</v>
      </c>
      <c r="C3" s="4" t="s">
        <v>20</v>
      </c>
      <c r="D3" s="4" t="s">
        <v>21</v>
      </c>
    </row>
    <row r="4" spans="1:6" ht="22.5" customHeight="1">
      <c r="A4" s="8">
        <v>1</v>
      </c>
      <c r="B4" s="7" t="s">
        <v>66</v>
      </c>
      <c r="C4" s="14">
        <v>12191637811</v>
      </c>
      <c r="D4" s="14">
        <v>42988084132</v>
      </c>
      <c r="F4" s="37"/>
    </row>
    <row r="5" spans="1:6" ht="22.5" customHeight="1">
      <c r="A5" s="5">
        <v>2</v>
      </c>
      <c r="B5" s="1" t="s">
        <v>22</v>
      </c>
      <c r="C5" s="10">
        <v>0</v>
      </c>
      <c r="D5" s="10">
        <v>0</v>
      </c>
      <c r="F5" s="37"/>
    </row>
    <row r="6" spans="1:6" ht="22.5" customHeight="1">
      <c r="A6" s="5">
        <v>3</v>
      </c>
      <c r="B6" s="1" t="s">
        <v>67</v>
      </c>
      <c r="C6" s="10">
        <f>C4-C5</f>
        <v>12191637811</v>
      </c>
      <c r="D6" s="10">
        <v>42988084132</v>
      </c>
      <c r="F6" s="37"/>
    </row>
    <row r="7" spans="1:6" ht="22.5" customHeight="1">
      <c r="A7" s="8">
        <v>4</v>
      </c>
      <c r="B7" s="1" t="s">
        <v>23</v>
      </c>
      <c r="C7" s="10">
        <v>9000488258</v>
      </c>
      <c r="D7" s="10">
        <v>32527262022</v>
      </c>
      <c r="F7" s="37"/>
    </row>
    <row r="8" spans="1:6" ht="22.5" customHeight="1">
      <c r="A8" s="5">
        <v>5</v>
      </c>
      <c r="B8" s="1" t="s">
        <v>29</v>
      </c>
      <c r="C8" s="10">
        <f>C6-C7</f>
        <v>3191149553</v>
      </c>
      <c r="D8" s="10">
        <v>10460822110</v>
      </c>
      <c r="F8" s="37"/>
    </row>
    <row r="9" spans="1:6" ht="22.5" customHeight="1">
      <c r="A9" s="5">
        <v>6</v>
      </c>
      <c r="B9" s="1" t="s">
        <v>53</v>
      </c>
      <c r="C9" s="10">
        <v>58521167</v>
      </c>
      <c r="D9" s="10">
        <v>371770570</v>
      </c>
      <c r="F9" s="37"/>
    </row>
    <row r="10" spans="1:6" ht="22.5" customHeight="1">
      <c r="A10" s="8">
        <v>7</v>
      </c>
      <c r="B10" s="1" t="s">
        <v>54</v>
      </c>
      <c r="C10" s="10">
        <v>167151861</v>
      </c>
      <c r="D10" s="10">
        <v>537325986</v>
      </c>
      <c r="F10" s="37"/>
    </row>
    <row r="11" spans="1:6" ht="22.5" customHeight="1">
      <c r="A11" s="5">
        <v>8</v>
      </c>
      <c r="B11" s="1" t="s">
        <v>24</v>
      </c>
      <c r="C11" s="10">
        <v>419695816</v>
      </c>
      <c r="D11" s="10">
        <v>1759700094</v>
      </c>
      <c r="F11" s="37"/>
    </row>
    <row r="12" spans="1:6" ht="22.5" customHeight="1">
      <c r="A12" s="5">
        <v>9</v>
      </c>
      <c r="B12" s="1" t="s">
        <v>25</v>
      </c>
      <c r="C12" s="10">
        <v>1409633990</v>
      </c>
      <c r="D12" s="10">
        <v>3595786269</v>
      </c>
      <c r="F12" s="37"/>
    </row>
    <row r="13" spans="1:6" ht="22.5" customHeight="1">
      <c r="A13" s="8">
        <v>10</v>
      </c>
      <c r="B13" s="1" t="s">
        <v>62</v>
      </c>
      <c r="C13" s="10">
        <f>C8+C9-C10-C11-C12</f>
        <v>1253189053</v>
      </c>
      <c r="D13" s="10">
        <v>4939780331</v>
      </c>
      <c r="F13" s="37"/>
    </row>
    <row r="14" spans="1:6" ht="22.5" customHeight="1">
      <c r="A14" s="5">
        <v>11</v>
      </c>
      <c r="B14" s="1" t="s">
        <v>55</v>
      </c>
      <c r="C14" s="10">
        <v>38163320</v>
      </c>
      <c r="D14" s="10">
        <v>556213850</v>
      </c>
      <c r="F14" s="37"/>
    </row>
    <row r="15" spans="1:6" ht="22.5" customHeight="1">
      <c r="A15" s="5">
        <v>12</v>
      </c>
      <c r="B15" s="1" t="s">
        <v>26</v>
      </c>
      <c r="C15" s="10"/>
      <c r="D15" s="10">
        <v>0</v>
      </c>
      <c r="F15" s="37"/>
    </row>
    <row r="16" spans="1:6" ht="22.5" customHeight="1">
      <c r="A16" s="8">
        <v>13</v>
      </c>
      <c r="B16" s="1" t="s">
        <v>27</v>
      </c>
      <c r="C16" s="10">
        <f>C14-C15</f>
        <v>38163320</v>
      </c>
      <c r="D16" s="10">
        <v>556213850</v>
      </c>
      <c r="F16" s="37"/>
    </row>
    <row r="17" spans="1:6" ht="22.5" customHeight="1">
      <c r="A17" s="5">
        <v>14</v>
      </c>
      <c r="B17" s="1" t="s">
        <v>56</v>
      </c>
      <c r="C17" s="10">
        <f>C8+C9-C10-C11-C12+C16</f>
        <v>1291352373</v>
      </c>
      <c r="D17" s="10">
        <v>5495994181</v>
      </c>
      <c r="F17" s="37"/>
    </row>
    <row r="18" spans="1:6" ht="22.5" customHeight="1">
      <c r="A18" s="5">
        <v>15</v>
      </c>
      <c r="B18" s="1" t="s">
        <v>70</v>
      </c>
      <c r="C18" s="10">
        <f>C17*25%</f>
        <v>322838093.25</v>
      </c>
      <c r="D18" s="10">
        <v>1373998545.25</v>
      </c>
      <c r="F18" s="37"/>
    </row>
    <row r="19" spans="1:6" ht="22.5" customHeight="1">
      <c r="A19" s="8">
        <v>16</v>
      </c>
      <c r="B19" s="1" t="s">
        <v>57</v>
      </c>
      <c r="C19" s="10">
        <f>C17-C18</f>
        <v>968514279.75</v>
      </c>
      <c r="D19" s="10">
        <v>4121995635.75</v>
      </c>
      <c r="F19" s="37"/>
    </row>
    <row r="20" spans="1:4" ht="22.5" customHeight="1">
      <c r="A20" s="5">
        <v>17</v>
      </c>
      <c r="B20" s="1" t="s">
        <v>58</v>
      </c>
      <c r="C20" s="10">
        <v>1346</v>
      </c>
      <c r="D20" s="10">
        <v>5728</v>
      </c>
    </row>
    <row r="21" spans="1:4" ht="22.5" customHeight="1">
      <c r="A21" s="5">
        <v>18</v>
      </c>
      <c r="B21" s="1" t="s">
        <v>28</v>
      </c>
      <c r="C21" s="10">
        <v>300</v>
      </c>
      <c r="D21" s="10">
        <v>900</v>
      </c>
    </row>
    <row r="22" spans="1:4" ht="22.5" customHeight="1">
      <c r="A22" s="2"/>
      <c r="B22" s="2"/>
      <c r="C22" s="15"/>
      <c r="D22" s="15"/>
    </row>
    <row r="24" spans="2:4" ht="21.75" customHeight="1">
      <c r="B24" s="44" t="s">
        <v>71</v>
      </c>
      <c r="C24" s="44"/>
      <c r="D24" s="44"/>
    </row>
    <row r="25" spans="1:4" ht="21.75" customHeight="1">
      <c r="A25" s="45" t="s">
        <v>72</v>
      </c>
      <c r="B25" s="45"/>
      <c r="C25" s="45"/>
      <c r="D25" s="45"/>
    </row>
    <row r="26" spans="3:4" ht="16.5">
      <c r="C26" s="41"/>
      <c r="D26" s="42"/>
    </row>
    <row r="29" ht="18" customHeight="1"/>
    <row r="30" spans="1:4" ht="16.5">
      <c r="A30" s="46" t="s">
        <v>73</v>
      </c>
      <c r="B30" s="46"/>
      <c r="C30" s="41"/>
      <c r="D30" s="42"/>
    </row>
  </sheetData>
  <mergeCells count="6">
    <mergeCell ref="C30:D30"/>
    <mergeCell ref="A1:D1"/>
    <mergeCell ref="B24:D24"/>
    <mergeCell ref="C26:D26"/>
    <mergeCell ref="A25:D25"/>
    <mergeCell ref="A30:B30"/>
  </mergeCells>
  <printOptions/>
  <pageMargins left="0.5" right="0.49" top="0.38" bottom="1" header="0.24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18" customWidth="1"/>
    <col min="2" max="2" width="1.1015625" style="18" customWidth="1"/>
    <col min="3" max="3" width="28.09765625" style="18" customWidth="1"/>
    <col min="4" max="16384" width="8" style="18" customWidth="1"/>
  </cols>
  <sheetData>
    <row r="1" spans="1:3" ht="15">
      <c r="A1" s="35"/>
      <c r="C1" s="35"/>
    </row>
    <row r="2" ht="15.75" thickBot="1">
      <c r="A2" s="35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Admin</cp:lastModifiedBy>
  <cp:lastPrinted>2008-10-13T07:22:44Z</cp:lastPrinted>
  <dcterms:created xsi:type="dcterms:W3CDTF">2000-12-31T17:01:34Z</dcterms:created>
  <dcterms:modified xsi:type="dcterms:W3CDTF">2008-10-16T10:15:42Z</dcterms:modified>
  <cp:category/>
  <cp:version/>
  <cp:contentType/>
  <cp:contentStatus/>
</cp:coreProperties>
</file>